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90" windowHeight="109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<sst xmlns="http://schemas.openxmlformats.org/spreadsheetml/2006/main" count="142" uniqueCount="70">
  <si>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</si>
  <si>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</si>
  <si>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</si>
  <si>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</si>
  <si>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</si>
  <si>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</si>
  <si>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</si>
  <si>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</si>
  <si>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</si>
  <si>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</si>
  <si>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</si>
  <si>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</si>
  <si>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</si>
  <si>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</si>
  <si>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</si>
  <si>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</si>
  <si>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</si>
  <si>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</si>
  <si>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</si>
  <si>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</si>
  <si>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</si>
  <si>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</si>
  <si>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</si>
  <si>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</si>
  <si>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</si>
  <si>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</si>
  <si>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</si>
  <si>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</si>
  <si>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</si>
  <si>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</si>
  <si>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</si>
  <si>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</si>
  <si>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</si>
  <si>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</si>
  <si>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</si>
  <si>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</si>
  <si>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</si>
  <si>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</si>
  <si>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</si>
  <si>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</si>
  <si>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</si>
  <si>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</si>
  <si>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</si>
  <si>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</si>
  <si>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</si>
  <si>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</si>
  <si>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</si>
  <si>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</si>
  <si>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</si>
  <si>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Višak prihoda</t>
  </si>
  <si>
    <t>GLAVA 00103 USTANOVE U KULTURI</t>
  </si>
  <si>
    <t>PRORAČUNSKI KORISNIK: PUČKO OTVORENO UČILIŠTE VODICE</t>
  </si>
  <si>
    <t>A031002</t>
  </si>
  <si>
    <t>DJELATNOST PUČKOG OTVORENOG UČILIŠTA</t>
  </si>
  <si>
    <t>A100001</t>
  </si>
  <si>
    <t>Financiranje redovne djelatnost Pučkog otvorenog učilišta</t>
  </si>
  <si>
    <t>Ostali nespomenuti rashodi poslovanja</t>
  </si>
  <si>
    <t>Postrojenja i oprema</t>
  </si>
  <si>
    <t>UKUPNO</t>
  </si>
  <si>
    <t>Naknade troškova osobama izvan RO</t>
  </si>
  <si>
    <t>FINANCIJSKI PLAN PUČKOG OTVORENOG UČILIŠTA VODICE ZA 2021. I                                                                                                                                                PROJEKCIJA PLANA ZA  2022. I 2023. GODINU</t>
  </si>
  <si>
    <t>Projekcija plana
za 2022.</t>
  </si>
  <si>
    <t>Projekcija plana 
za 2023.</t>
  </si>
  <si>
    <t>100.000,00</t>
  </si>
  <si>
    <t>Plan
za 2021.</t>
  </si>
  <si>
    <t>Plan 
za 2021.</t>
  </si>
  <si>
    <t>100.000.00</t>
  </si>
  <si>
    <t>FINANCIJSKI  PLAN ZA 2021.</t>
  </si>
  <si>
    <t>PRIJEDLOG PLANA ZA 2023.</t>
  </si>
  <si>
    <t>Ukupno prihodi i primici za 2023.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</si>
</sst>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  <numFmt numFmtId="184" formatCode="#,##0.0"/>
    <numFmt numFmtId="185" formatCode="#,##0.000"/>
    <numFmt numFmtId="186" formatCode="#,##0.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4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3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3" fontId="21" fillId="0" borderId="32" xfId="0" applyNumberFormat="1" applyFont="1" applyBorder="1" applyAlignment="1">
      <alignment horizontal="right" wrapText="1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6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wrapText="1"/>
      <protection/>
    </xf>
    <xf numFmtId="0" fontId="25" fillId="0" borderId="54" xfId="0" applyNumberFormat="1" applyFont="1" applyFill="1" applyBorder="1" applyAlignment="1" applyProtection="1">
      <alignment horizontal="center"/>
      <protection/>
    </xf>
    <xf numFmtId="0" fontId="25" fillId="0" borderId="55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horizontal="center" wrapText="1"/>
      <protection/>
    </xf>
    <xf numFmtId="0" fontId="26" fillId="0" borderId="55" xfId="0" applyNumberFormat="1" applyFont="1" applyFill="1" applyBorder="1" applyAlignment="1" applyProtection="1">
      <alignment horizontal="center" wrapText="1"/>
      <protection/>
    </xf>
    <xf numFmtId="3" fontId="26" fillId="0" borderId="54" xfId="0" applyNumberFormat="1" applyFont="1" applyFill="1" applyBorder="1" applyAlignment="1" applyProtection="1">
      <alignment horizontal="center"/>
      <protection/>
    </xf>
    <xf numFmtId="3" fontId="26" fillId="0" borderId="55" xfId="0" applyNumberFormat="1" applyFont="1" applyFill="1" applyBorder="1" applyAlignment="1" applyProtection="1">
      <alignment horizontal="center"/>
      <protection/>
    </xf>
    <xf numFmtId="0" fontId="26" fillId="0" borderId="55" xfId="0" applyNumberFormat="1" applyFont="1" applyFill="1" applyBorder="1" applyAlignment="1" applyProtection="1">
      <alignment horizontal="center"/>
      <protection/>
    </xf>
    <xf numFmtId="3" fontId="25" fillId="0" borderId="54" xfId="0" applyNumberFormat="1" applyFont="1" applyFill="1" applyBorder="1" applyAlignment="1" applyProtection="1">
      <alignment horizontal="center"/>
      <protection/>
    </xf>
    <xf numFmtId="3" fontId="25" fillId="0" borderId="56" xfId="0" applyNumberFormat="1" applyFont="1" applyFill="1" applyBorder="1" applyAlignment="1" applyProtection="1">
      <alignment horizontal="center"/>
      <protection/>
    </xf>
    <xf numFmtId="3" fontId="25" fillId="0" borderId="55" xfId="0" applyNumberFormat="1" applyFont="1" applyFill="1" applyBorder="1" applyAlignment="1" applyProtection="1">
      <alignment horizontal="center"/>
      <protection/>
    </xf>
    <xf numFmtId="3" fontId="26" fillId="0" borderId="57" xfId="0" applyNumberFormat="1" applyFont="1" applyFill="1" applyBorder="1" applyAlignment="1" applyProtection="1">
      <alignment horizontal="center"/>
      <protection/>
    </xf>
    <xf numFmtId="3" fontId="26" fillId="0" borderId="58" xfId="0" applyNumberFormat="1" applyFont="1" applyFill="1" applyBorder="1" applyAlignment="1" applyProtection="1">
      <alignment horizontal="center"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1"/>
      <c r="B2" s="151"/>
      <c r="C2" s="151"/>
      <c r="D2" s="151"/>
      <c r="E2" s="151"/>
      <c r="F2" s="151"/>
      <c r="G2" s="151"/>
      <c r="H2" s="151"/>
    </row>
    <row r="3" spans="1:8" ht="48" customHeight="1">
      <c r="A3" s="144" t="s">
        <v>60</v>
      </c>
      <c r="B3" s="144"/>
      <c r="C3" s="144"/>
      <c r="D3" s="144"/>
      <c r="E3" s="144"/>
      <c r="F3" s="144"/>
      <c r="G3" s="144"/>
      <c r="H3" s="144"/>
    </row>
    <row r="4" spans="1:8" s="48" customFormat="1" ht="26.25" customHeight="1">
      <c r="A4" s="144" t="s">
        <v>34</v>
      </c>
      <c r="B4" s="144"/>
      <c r="C4" s="144"/>
      <c r="D4" s="144"/>
      <c r="E4" s="144"/>
      <c r="F4" s="144"/>
      <c r="G4" s="152"/>
      <c r="H4" s="152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64</v>
      </c>
      <c r="G6" s="55" t="s">
        <v>61</v>
      </c>
      <c r="H6" s="56" t="s">
        <v>62</v>
      </c>
      <c r="I6" s="57"/>
    </row>
    <row r="7" spans="1:9" ht="27.75" customHeight="1">
      <c r="A7" s="153" t="s">
        <v>35</v>
      </c>
      <c r="B7" s="139"/>
      <c r="C7" s="139"/>
      <c r="D7" s="139"/>
      <c r="E7" s="154"/>
      <c r="F7" s="126">
        <v>1256600</v>
      </c>
      <c r="G7" s="71">
        <v>1356600</v>
      </c>
      <c r="H7" s="71">
        <v>1356600</v>
      </c>
      <c r="I7" s="69"/>
    </row>
    <row r="8" spans="1:8" ht="22.5" customHeight="1">
      <c r="A8" s="136" t="s">
        <v>0</v>
      </c>
      <c r="B8" s="137"/>
      <c r="C8" s="137"/>
      <c r="D8" s="137"/>
      <c r="E8" s="143"/>
      <c r="F8" s="127">
        <v>1256600</v>
      </c>
      <c r="G8" s="74">
        <v>1356600</v>
      </c>
      <c r="H8" s="74">
        <v>1356600</v>
      </c>
    </row>
    <row r="9" spans="1:8" ht="22.5" customHeight="1">
      <c r="A9" s="155" t="s">
        <v>37</v>
      </c>
      <c r="B9" s="143"/>
      <c r="C9" s="143"/>
      <c r="D9" s="143"/>
      <c r="E9" s="143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126">
        <v>1356600</v>
      </c>
      <c r="G10" s="71">
        <v>1356600</v>
      </c>
      <c r="H10" s="71">
        <v>1356600</v>
      </c>
    </row>
    <row r="11" spans="1:10" ht="22.5" customHeight="1">
      <c r="A11" s="140" t="s">
        <v>1</v>
      </c>
      <c r="B11" s="137"/>
      <c r="C11" s="137"/>
      <c r="D11" s="137"/>
      <c r="E11" s="141"/>
      <c r="F11" s="127">
        <v>996600</v>
      </c>
      <c r="G11" s="74">
        <v>996600</v>
      </c>
      <c r="H11" s="59">
        <v>996600</v>
      </c>
      <c r="I11" s="38"/>
      <c r="J11" s="38"/>
    </row>
    <row r="12" spans="1:10" ht="22.5" customHeight="1">
      <c r="A12" s="142" t="s">
        <v>39</v>
      </c>
      <c r="B12" s="143"/>
      <c r="C12" s="143"/>
      <c r="D12" s="143"/>
      <c r="E12" s="143"/>
      <c r="F12" s="128">
        <v>360000</v>
      </c>
      <c r="G12" s="58">
        <v>360000</v>
      </c>
      <c r="H12" s="59">
        <v>360000</v>
      </c>
      <c r="I12" s="38"/>
      <c r="J12" s="38"/>
    </row>
    <row r="13" spans="1:10" ht="22.5" customHeight="1">
      <c r="A13" s="138" t="s">
        <v>2</v>
      </c>
      <c r="B13" s="139"/>
      <c r="C13" s="139"/>
      <c r="D13" s="139"/>
      <c r="E13" s="139"/>
      <c r="F13" s="129">
        <f>+F7-F10</f>
        <v>-100000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4"/>
      <c r="B14" s="134"/>
      <c r="C14" s="134"/>
      <c r="D14" s="134"/>
      <c r="E14" s="134"/>
      <c r="F14" s="135"/>
      <c r="G14" s="135"/>
      <c r="H14" s="135"/>
    </row>
    <row r="15" spans="1:10" ht="27.75" customHeight="1">
      <c r="A15" s="51"/>
      <c r="B15" s="52"/>
      <c r="C15" s="52"/>
      <c r="D15" s="53"/>
      <c r="E15" s="54"/>
      <c r="F15" s="55" t="s">
        <v>65</v>
      </c>
      <c r="G15" s="55" t="s">
        <v>61</v>
      </c>
      <c r="H15" s="56" t="s">
        <v>62</v>
      </c>
      <c r="J15" s="38"/>
    </row>
    <row r="16" spans="1:10" ht="30.75" customHeight="1">
      <c r="A16" s="145" t="s">
        <v>40</v>
      </c>
      <c r="B16" s="146"/>
      <c r="C16" s="146"/>
      <c r="D16" s="146"/>
      <c r="E16" s="147"/>
      <c r="F16" s="130" t="s">
        <v>63</v>
      </c>
      <c r="G16" s="75"/>
      <c r="H16" s="76"/>
      <c r="J16" s="38"/>
    </row>
    <row r="17" spans="1:10" ht="34.5" customHeight="1">
      <c r="A17" s="148" t="s">
        <v>41</v>
      </c>
      <c r="B17" s="149"/>
      <c r="C17" s="149"/>
      <c r="D17" s="149"/>
      <c r="E17" s="150"/>
      <c r="F17" s="77" t="s">
        <v>66</v>
      </c>
      <c r="G17" s="77"/>
      <c r="H17" s="72"/>
      <c r="J17" s="38"/>
    </row>
    <row r="18" spans="1:10" s="43" customFormat="1" ht="25.5" customHeight="1">
      <c r="A18" s="133"/>
      <c r="B18" s="134"/>
      <c r="C18" s="134"/>
      <c r="D18" s="134"/>
      <c r="E18" s="134"/>
      <c r="F18" s="135"/>
      <c r="G18" s="135"/>
      <c r="H18" s="135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65</v>
      </c>
      <c r="G19" s="55" t="s">
        <v>61</v>
      </c>
      <c r="H19" s="56" t="s">
        <v>62</v>
      </c>
      <c r="J19" s="78"/>
      <c r="K19" s="78"/>
    </row>
    <row r="20" spans="1:10" s="43" customFormat="1" ht="22.5" customHeight="1">
      <c r="A20" s="136" t="s">
        <v>3</v>
      </c>
      <c r="B20" s="137"/>
      <c r="C20" s="137"/>
      <c r="D20" s="137"/>
      <c r="E20" s="137"/>
      <c r="F20" s="58"/>
      <c r="G20" s="58"/>
      <c r="H20" s="58"/>
      <c r="J20" s="78"/>
    </row>
    <row r="21" spans="1:8" s="43" customFormat="1" ht="33.75" customHeight="1">
      <c r="A21" s="136" t="s">
        <v>4</v>
      </c>
      <c r="B21" s="137"/>
      <c r="C21" s="137"/>
      <c r="D21" s="137"/>
      <c r="E21" s="137"/>
      <c r="F21" s="58"/>
      <c r="G21" s="58"/>
      <c r="H21" s="58"/>
    </row>
    <row r="22" spans="1:11" s="43" customFormat="1" ht="22.5" customHeight="1">
      <c r="A22" s="138" t="s">
        <v>5</v>
      </c>
      <c r="B22" s="139"/>
      <c r="C22" s="139"/>
      <c r="D22" s="139"/>
      <c r="E22" s="139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3"/>
      <c r="B23" s="134"/>
      <c r="C23" s="134"/>
      <c r="D23" s="134"/>
      <c r="E23" s="134"/>
      <c r="F23" s="135"/>
      <c r="G23" s="135"/>
      <c r="H23" s="135"/>
    </row>
    <row r="24" spans="1:8" s="43" customFormat="1" ht="22.5" customHeight="1">
      <c r="A24" s="140" t="s">
        <v>6</v>
      </c>
      <c r="B24" s="137"/>
      <c r="C24" s="137"/>
      <c r="D24" s="137"/>
      <c r="E24" s="137"/>
      <c r="F24" s="58"/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1" t="s">
        <v>42</v>
      </c>
      <c r="B26" s="132"/>
      <c r="C26" s="132"/>
      <c r="D26" s="132"/>
      <c r="E26" s="132"/>
      <c r="F26" s="132"/>
      <c r="G26" s="132"/>
      <c r="H26" s="132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0">
      <selection activeCell="A17" sqref="A1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59">
        <v>2021</v>
      </c>
      <c r="C3" s="160"/>
      <c r="D3" s="160"/>
      <c r="E3" s="160"/>
      <c r="F3" s="160"/>
      <c r="G3" s="160"/>
      <c r="H3" s="161"/>
    </row>
    <row r="4" spans="1:8" s="1" customFormat="1" ht="90" thickBot="1">
      <c r="A4" s="66" t="s">
        <v>47</v>
      </c>
      <c r="B4" s="83" t="s">
        <v>10</v>
      </c>
      <c r="C4" s="84" t="s">
        <v>11</v>
      </c>
      <c r="D4" s="84" t="s">
        <v>49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88">
        <v>636</v>
      </c>
      <c r="B5" s="89"/>
      <c r="C5" s="90"/>
      <c r="D5" s="91"/>
      <c r="E5" s="113">
        <v>11000</v>
      </c>
      <c r="F5" s="92"/>
      <c r="G5" s="93"/>
      <c r="H5" s="94"/>
    </row>
    <row r="6" spans="1:8" s="1" customFormat="1" ht="12.75">
      <c r="A6" s="95">
        <v>641</v>
      </c>
      <c r="B6" s="96"/>
      <c r="C6" s="97">
        <v>100</v>
      </c>
      <c r="D6" s="97"/>
      <c r="E6" s="97"/>
      <c r="F6" s="97"/>
      <c r="G6" s="98"/>
      <c r="H6" s="99"/>
    </row>
    <row r="7" spans="1:8" s="1" customFormat="1" ht="12.75">
      <c r="A7" s="95">
        <v>661</v>
      </c>
      <c r="B7" s="96"/>
      <c r="C7" s="97">
        <v>200000</v>
      </c>
      <c r="D7" s="97"/>
      <c r="E7" s="97"/>
      <c r="F7" s="97"/>
      <c r="G7" s="98"/>
      <c r="H7" s="99"/>
    </row>
    <row r="8" spans="1:8" s="1" customFormat="1" ht="12.75">
      <c r="A8" s="95">
        <v>671</v>
      </c>
      <c r="B8" s="96">
        <v>1045500</v>
      </c>
      <c r="C8" s="97"/>
      <c r="D8" s="97"/>
      <c r="E8" s="97"/>
      <c r="F8" s="97"/>
      <c r="G8" s="98"/>
      <c r="H8" s="99"/>
    </row>
    <row r="9" spans="1:8" s="1" customFormat="1" ht="12.75">
      <c r="A9" s="95">
        <v>922</v>
      </c>
      <c r="B9" s="96"/>
      <c r="C9" s="97"/>
      <c r="D9" s="97">
        <v>100000</v>
      </c>
      <c r="E9" s="97"/>
      <c r="F9" s="97"/>
      <c r="G9" s="98"/>
      <c r="H9" s="99"/>
    </row>
    <row r="10" spans="1:8" s="1" customFormat="1" ht="12.75">
      <c r="A10" s="95"/>
      <c r="B10" s="96"/>
      <c r="C10" s="97"/>
      <c r="D10" s="97"/>
      <c r="E10" s="97"/>
      <c r="F10" s="97"/>
      <c r="G10" s="98"/>
      <c r="H10" s="99"/>
    </row>
    <row r="11" spans="1:8" s="1" customFormat="1" ht="12.75">
      <c r="A11" s="95"/>
      <c r="B11" s="96"/>
      <c r="C11" s="97"/>
      <c r="D11" s="97"/>
      <c r="E11" s="97"/>
      <c r="F11" s="97"/>
      <c r="G11" s="98"/>
      <c r="H11" s="99"/>
    </row>
    <row r="12" spans="1:8" s="1" customFormat="1" ht="12.75">
      <c r="A12" s="95"/>
      <c r="B12" s="96"/>
      <c r="C12" s="97"/>
      <c r="D12" s="97"/>
      <c r="E12" s="97"/>
      <c r="F12" s="97"/>
      <c r="G12" s="98"/>
      <c r="H12" s="99"/>
    </row>
    <row r="13" spans="1:8" s="1" customFormat="1" ht="12.75">
      <c r="A13" s="108"/>
      <c r="B13" s="109"/>
      <c r="C13" s="110"/>
      <c r="D13" s="110"/>
      <c r="E13" s="110"/>
      <c r="F13" s="110"/>
      <c r="G13" s="111"/>
      <c r="H13" s="112"/>
    </row>
    <row r="14" spans="1:8" s="1" customFormat="1" ht="12.75">
      <c r="A14" s="108"/>
      <c r="B14" s="109"/>
      <c r="C14" s="110"/>
      <c r="D14" s="110"/>
      <c r="E14" s="110"/>
      <c r="F14" s="110"/>
      <c r="G14" s="111"/>
      <c r="H14" s="112"/>
    </row>
    <row r="15" spans="1:8" s="1" customFormat="1" ht="13.5" thickBot="1">
      <c r="A15" s="100"/>
      <c r="B15" s="101"/>
      <c r="C15" s="102"/>
      <c r="D15" s="102"/>
      <c r="E15" s="102"/>
      <c r="F15" s="102"/>
      <c r="G15" s="103"/>
      <c r="H15" s="104"/>
    </row>
    <row r="16" spans="1:8" s="1" customFormat="1" ht="30" customHeight="1" thickBot="1">
      <c r="A16" s="11" t="s">
        <v>17</v>
      </c>
      <c r="B16" s="105">
        <f>B7+SUM(B8)</f>
        <v>1045500</v>
      </c>
      <c r="C16" s="106">
        <f>+C6+SUM(C7)</f>
        <v>200100</v>
      </c>
      <c r="D16" s="106">
        <f>D5+SUM(D9)</f>
        <v>100000</v>
      </c>
      <c r="E16" s="106">
        <f>SUM(E5)</f>
        <v>11000</v>
      </c>
      <c r="F16" s="106">
        <f>+F6</f>
        <v>0</v>
      </c>
      <c r="G16" s="106">
        <v>0</v>
      </c>
      <c r="H16" s="107">
        <v>0</v>
      </c>
    </row>
    <row r="17" spans="1:8" s="1" customFormat="1" ht="28.5" customHeight="1" thickBot="1">
      <c r="A17" s="11" t="s">
        <v>43</v>
      </c>
      <c r="B17" s="156">
        <f>B16+C16+D16+E16+F16+G16+H16</f>
        <v>1356600</v>
      </c>
      <c r="C17" s="157"/>
      <c r="D17" s="157"/>
      <c r="E17" s="157"/>
      <c r="F17" s="157"/>
      <c r="G17" s="157"/>
      <c r="H17" s="158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59">
        <v>2022</v>
      </c>
      <c r="C19" s="160"/>
      <c r="D19" s="160"/>
      <c r="E19" s="160"/>
      <c r="F19" s="160"/>
      <c r="G19" s="160"/>
      <c r="H19" s="161"/>
    </row>
    <row r="20" spans="1:8" ht="90" thickBot="1">
      <c r="A20" s="68" t="s">
        <v>47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88">
        <v>63</v>
      </c>
      <c r="B21" s="89"/>
      <c r="C21" s="90"/>
      <c r="D21" s="91"/>
      <c r="E21" s="125">
        <v>11000</v>
      </c>
      <c r="F21" s="92"/>
      <c r="G21" s="93"/>
      <c r="H21" s="94"/>
    </row>
    <row r="22" spans="1:8" ht="12.75">
      <c r="A22" s="95">
        <v>64</v>
      </c>
      <c r="B22" s="96"/>
      <c r="C22" s="97">
        <v>100</v>
      </c>
      <c r="D22" s="97"/>
      <c r="E22" s="97"/>
      <c r="F22" s="97"/>
      <c r="G22" s="98"/>
      <c r="H22" s="99"/>
    </row>
    <row r="23" spans="1:8" ht="12.75">
      <c r="A23" s="95">
        <v>66</v>
      </c>
      <c r="B23" s="96"/>
      <c r="C23" s="97">
        <v>250000</v>
      </c>
      <c r="D23" s="97"/>
      <c r="E23" s="97"/>
      <c r="F23" s="97"/>
      <c r="G23" s="98"/>
      <c r="H23" s="99"/>
    </row>
    <row r="24" spans="1:8" ht="12.75">
      <c r="A24" s="95">
        <v>67</v>
      </c>
      <c r="B24" s="96">
        <v>1095500</v>
      </c>
      <c r="C24" s="97"/>
      <c r="D24" s="97"/>
      <c r="E24" s="97"/>
      <c r="F24" s="97"/>
      <c r="G24" s="98"/>
      <c r="H24" s="99"/>
    </row>
    <row r="25" spans="1:8" ht="12.75">
      <c r="A25" s="95"/>
      <c r="B25" s="96"/>
      <c r="C25" s="97"/>
      <c r="D25" s="97"/>
      <c r="E25" s="97"/>
      <c r="F25" s="97"/>
      <c r="G25" s="98"/>
      <c r="H25" s="99"/>
    </row>
    <row r="26" spans="1:8" ht="12.75">
      <c r="A26" s="95"/>
      <c r="B26" s="96"/>
      <c r="C26" s="97"/>
      <c r="D26" s="97"/>
      <c r="E26" s="97"/>
      <c r="F26" s="97"/>
      <c r="G26" s="98"/>
      <c r="H26" s="99"/>
    </row>
    <row r="27" spans="1:8" ht="12.75">
      <c r="A27" s="95"/>
      <c r="B27" s="96"/>
      <c r="C27" s="97"/>
      <c r="D27" s="97"/>
      <c r="E27" s="97"/>
      <c r="F27" s="97"/>
      <c r="G27" s="98"/>
      <c r="H27" s="99"/>
    </row>
    <row r="28" spans="1:8" ht="13.5" thickBot="1">
      <c r="A28" s="100"/>
      <c r="B28" s="101"/>
      <c r="C28" s="102"/>
      <c r="D28" s="102"/>
      <c r="E28" s="102"/>
      <c r="F28" s="102"/>
      <c r="G28" s="103"/>
      <c r="H28" s="104"/>
    </row>
    <row r="29" spans="1:8" s="1" customFormat="1" ht="30" customHeight="1" thickBot="1">
      <c r="A29" s="11" t="s">
        <v>17</v>
      </c>
      <c r="B29" s="105">
        <v>1095500</v>
      </c>
      <c r="C29" s="106">
        <v>250100</v>
      </c>
      <c r="D29" s="106">
        <f>D21</f>
        <v>0</v>
      </c>
      <c r="E29" s="106">
        <f>SUM(E21)</f>
        <v>11000</v>
      </c>
      <c r="F29" s="106">
        <f>+F22</f>
        <v>0</v>
      </c>
      <c r="G29" s="106">
        <v>0</v>
      </c>
      <c r="H29" s="107">
        <v>0</v>
      </c>
    </row>
    <row r="30" spans="1:8" s="1" customFormat="1" ht="28.5" customHeight="1" thickBot="1">
      <c r="A30" s="11" t="s">
        <v>44</v>
      </c>
      <c r="B30" s="156">
        <f>B29+C29+D29+E29+F29+G29+H29</f>
        <v>1356600</v>
      </c>
      <c r="C30" s="157"/>
      <c r="D30" s="157"/>
      <c r="E30" s="157"/>
      <c r="F30" s="157"/>
      <c r="G30" s="157"/>
      <c r="H30" s="158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59">
        <v>2023</v>
      </c>
      <c r="C32" s="160"/>
      <c r="D32" s="160"/>
      <c r="E32" s="160"/>
      <c r="F32" s="160"/>
      <c r="G32" s="160"/>
      <c r="H32" s="161"/>
    </row>
    <row r="33" spans="1:8" ht="90" thickBot="1">
      <c r="A33" s="68" t="s">
        <v>47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88">
        <v>63</v>
      </c>
      <c r="B34" s="89"/>
      <c r="C34" s="90"/>
      <c r="D34" s="91"/>
      <c r="E34" s="113">
        <v>11000</v>
      </c>
      <c r="F34" s="92"/>
      <c r="G34" s="93"/>
      <c r="H34" s="94"/>
    </row>
    <row r="35" spans="1:8" ht="12.75">
      <c r="A35" s="95">
        <v>64</v>
      </c>
      <c r="B35" s="96"/>
      <c r="C35" s="97">
        <v>100</v>
      </c>
      <c r="D35" s="97"/>
      <c r="E35" s="97"/>
      <c r="F35" s="97"/>
      <c r="G35" s="98"/>
      <c r="H35" s="99"/>
    </row>
    <row r="36" spans="1:8" ht="12.75">
      <c r="A36" s="95">
        <v>66</v>
      </c>
      <c r="B36" s="96"/>
      <c r="C36" s="97">
        <v>250000</v>
      </c>
      <c r="D36" s="97"/>
      <c r="E36" s="97"/>
      <c r="F36" s="97"/>
      <c r="G36" s="98"/>
      <c r="H36" s="99"/>
    </row>
    <row r="37" spans="1:8" ht="12.75">
      <c r="A37" s="95">
        <v>67</v>
      </c>
      <c r="B37" s="96">
        <v>1095500</v>
      </c>
      <c r="C37" s="97"/>
      <c r="D37" s="97"/>
      <c r="E37" s="97"/>
      <c r="F37" s="97"/>
      <c r="G37" s="98"/>
      <c r="H37" s="99"/>
    </row>
    <row r="38" spans="1:8" ht="12.75">
      <c r="A38" s="95"/>
      <c r="B38" s="96"/>
      <c r="C38" s="97"/>
      <c r="D38" s="97"/>
      <c r="E38" s="97"/>
      <c r="F38" s="97"/>
      <c r="G38" s="98"/>
      <c r="H38" s="99"/>
    </row>
    <row r="39" spans="1:8" ht="13.5" customHeight="1">
      <c r="A39" s="95"/>
      <c r="B39" s="96"/>
      <c r="C39" s="97"/>
      <c r="D39" s="97"/>
      <c r="E39" s="97"/>
      <c r="F39" s="97"/>
      <c r="G39" s="98"/>
      <c r="H39" s="99"/>
    </row>
    <row r="40" spans="1:8" ht="13.5" customHeight="1">
      <c r="A40" s="95"/>
      <c r="B40" s="96"/>
      <c r="C40" s="97"/>
      <c r="D40" s="97"/>
      <c r="E40" s="97"/>
      <c r="F40" s="97"/>
      <c r="G40" s="98"/>
      <c r="H40" s="99"/>
    </row>
    <row r="41" spans="1:8" ht="13.5" customHeight="1" thickBot="1">
      <c r="A41" s="100"/>
      <c r="B41" s="101"/>
      <c r="C41" s="102"/>
      <c r="D41" s="102"/>
      <c r="E41" s="102"/>
      <c r="F41" s="102"/>
      <c r="G41" s="103"/>
      <c r="H41" s="104"/>
    </row>
    <row r="42" spans="1:8" s="1" customFormat="1" ht="30" customHeight="1" thickBot="1">
      <c r="A42" s="11" t="s">
        <v>17</v>
      </c>
      <c r="B42" s="105">
        <v>1095500</v>
      </c>
      <c r="C42" s="106">
        <v>250100</v>
      </c>
      <c r="D42" s="106">
        <f>D34</f>
        <v>0</v>
      </c>
      <c r="E42" s="106">
        <f>SUM(E34)</f>
        <v>11000</v>
      </c>
      <c r="F42" s="106">
        <f>+F35</f>
        <v>0</v>
      </c>
      <c r="G42" s="106">
        <v>0</v>
      </c>
      <c r="H42" s="107">
        <v>0</v>
      </c>
    </row>
    <row r="43" spans="1:8" s="1" customFormat="1" ht="28.5" customHeight="1" thickBot="1">
      <c r="A43" s="11" t="s">
        <v>69</v>
      </c>
      <c r="B43" s="156">
        <f>B42+C42+D42+E42+F42+G42+H42</f>
        <v>1356600</v>
      </c>
      <c r="C43" s="157"/>
      <c r="D43" s="157"/>
      <c r="E43" s="157"/>
      <c r="F43" s="157"/>
      <c r="G43" s="157"/>
      <c r="H43" s="158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2"/>
      <c r="B155" s="163"/>
      <c r="C155" s="163"/>
      <c r="D155" s="163"/>
      <c r="E155" s="163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>
      <selection activeCell="E66" sqref="E66:E6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4" t="s">
        <v>18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67</v>
      </c>
      <c r="D3" s="4" t="s">
        <v>10</v>
      </c>
      <c r="E3" s="4" t="s">
        <v>11</v>
      </c>
      <c r="F3" s="4" t="s">
        <v>49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 customHeight="1">
      <c r="A4" s="165" t="s">
        <v>50</v>
      </c>
      <c r="B4" s="165"/>
      <c r="C4" s="174"/>
      <c r="D4" s="174"/>
      <c r="E4" s="174"/>
      <c r="F4" s="174"/>
      <c r="G4" s="174"/>
      <c r="H4" s="174"/>
      <c r="I4" s="174"/>
      <c r="J4" s="174"/>
    </row>
    <row r="5" spans="1:10" s="5" customFormat="1" ht="12.75" customHeight="1">
      <c r="A5" s="166" t="s">
        <v>51</v>
      </c>
      <c r="B5" s="166"/>
      <c r="C5" s="175"/>
      <c r="D5" s="175"/>
      <c r="E5" s="175"/>
      <c r="F5" s="175"/>
      <c r="G5" s="175"/>
      <c r="H5" s="175"/>
      <c r="I5" s="175"/>
      <c r="J5" s="175"/>
    </row>
    <row r="6" spans="1:10" ht="12.75" customHeight="1">
      <c r="A6" s="166"/>
      <c r="B6" s="166"/>
      <c r="C6" s="175"/>
      <c r="D6" s="175"/>
      <c r="E6" s="175"/>
      <c r="F6" s="175"/>
      <c r="G6" s="175"/>
      <c r="H6" s="175"/>
      <c r="I6" s="175"/>
      <c r="J6" s="175"/>
    </row>
    <row r="7" spans="1:10" s="5" customFormat="1" ht="25.5">
      <c r="A7" s="114" t="s">
        <v>52</v>
      </c>
      <c r="B7" s="115" t="s">
        <v>53</v>
      </c>
      <c r="C7" s="175"/>
      <c r="D7" s="175"/>
      <c r="E7" s="175"/>
      <c r="F7" s="175"/>
      <c r="G7" s="175"/>
      <c r="H7" s="175"/>
      <c r="I7" s="175"/>
      <c r="J7" s="175"/>
    </row>
    <row r="8" spans="1:10" s="5" customFormat="1" ht="24.75" customHeight="1">
      <c r="A8" s="114" t="s">
        <v>54</v>
      </c>
      <c r="B8" s="116" t="s">
        <v>55</v>
      </c>
      <c r="C8" s="176"/>
      <c r="D8" s="176"/>
      <c r="E8" s="176"/>
      <c r="F8" s="176"/>
      <c r="G8" s="176"/>
      <c r="H8" s="176"/>
      <c r="I8" s="176"/>
      <c r="J8" s="176"/>
    </row>
    <row r="9" spans="1:10" s="5" customFormat="1" ht="12.75">
      <c r="A9" s="114">
        <v>3</v>
      </c>
      <c r="B9" s="115" t="s">
        <v>46</v>
      </c>
      <c r="C9" s="120">
        <f>SUM(D9:G9)</f>
        <v>996600</v>
      </c>
      <c r="D9" s="120">
        <f>SUM(D10,D14,D20)</f>
        <v>745500</v>
      </c>
      <c r="E9" s="120">
        <f>SUM(E10,E14)</f>
        <v>180100</v>
      </c>
      <c r="F9" s="120">
        <f>SUM(F14)</f>
        <v>60000</v>
      </c>
      <c r="G9" s="120">
        <f>SUM(G14)</f>
        <v>11000</v>
      </c>
      <c r="H9" s="120"/>
      <c r="I9" s="120"/>
      <c r="J9" s="120"/>
    </row>
    <row r="10" spans="1:10" s="5" customFormat="1" ht="12.75">
      <c r="A10" s="114">
        <v>31</v>
      </c>
      <c r="B10" s="115" t="s">
        <v>22</v>
      </c>
      <c r="C10" s="120">
        <f aca="true" t="shared" si="0" ref="C10:C21">SUM(D10:G10)</f>
        <v>316000</v>
      </c>
      <c r="D10" s="120">
        <f>SUM(D11:D13)</f>
        <v>314000</v>
      </c>
      <c r="E10" s="120">
        <f>SUM(E11:E13)</f>
        <v>2000</v>
      </c>
      <c r="F10" s="120"/>
      <c r="G10" s="120"/>
      <c r="H10" s="120"/>
      <c r="I10" s="120"/>
      <c r="J10" s="120"/>
    </row>
    <row r="11" spans="1:10" ht="12.75">
      <c r="A11" s="121">
        <v>311</v>
      </c>
      <c r="B11" s="117" t="s">
        <v>23</v>
      </c>
      <c r="C11" s="120">
        <f t="shared" si="0"/>
        <v>269000</v>
      </c>
      <c r="D11" s="119">
        <v>269000</v>
      </c>
      <c r="E11" s="119"/>
      <c r="F11" s="119"/>
      <c r="G11" s="119"/>
      <c r="H11" s="119"/>
      <c r="I11" s="119"/>
      <c r="J11" s="119"/>
    </row>
    <row r="12" spans="1:10" ht="12.75">
      <c r="A12" s="121">
        <v>312</v>
      </c>
      <c r="B12" s="117" t="s">
        <v>24</v>
      </c>
      <c r="C12" s="120">
        <f t="shared" si="0"/>
        <v>2000</v>
      </c>
      <c r="D12" s="119"/>
      <c r="E12" s="119">
        <v>2000</v>
      </c>
      <c r="F12" s="119"/>
      <c r="G12" s="119"/>
      <c r="H12" s="119"/>
      <c r="I12" s="119"/>
      <c r="J12" s="119"/>
    </row>
    <row r="13" spans="1:10" ht="12.75">
      <c r="A13" s="121">
        <v>313</v>
      </c>
      <c r="B13" s="117" t="s">
        <v>25</v>
      </c>
      <c r="C13" s="120">
        <f t="shared" si="0"/>
        <v>45000</v>
      </c>
      <c r="D13" s="119">
        <v>45000</v>
      </c>
      <c r="E13" s="119"/>
      <c r="F13" s="119"/>
      <c r="G13" s="119"/>
      <c r="H13" s="119"/>
      <c r="I13" s="119"/>
      <c r="J13" s="119"/>
    </row>
    <row r="14" spans="1:10" s="5" customFormat="1" ht="12.75">
      <c r="A14" s="114">
        <v>32</v>
      </c>
      <c r="B14" s="115" t="s">
        <v>26</v>
      </c>
      <c r="C14" s="120">
        <f t="shared" si="0"/>
        <v>676600</v>
      </c>
      <c r="D14" s="120">
        <f>SUM(D15:D19)</f>
        <v>427500</v>
      </c>
      <c r="E14" s="120">
        <f>SUM(E15:E19)</f>
        <v>178100</v>
      </c>
      <c r="F14" s="120">
        <f>SUM(F15:F19)</f>
        <v>60000</v>
      </c>
      <c r="G14" s="120">
        <f>SUM(G17)</f>
        <v>11000</v>
      </c>
      <c r="H14" s="120"/>
      <c r="I14" s="120"/>
      <c r="J14" s="120"/>
    </row>
    <row r="15" spans="1:10" ht="12.75">
      <c r="A15" s="121">
        <v>321</v>
      </c>
      <c r="B15" s="117" t="s">
        <v>27</v>
      </c>
      <c r="C15" s="120">
        <f t="shared" si="0"/>
        <v>19000</v>
      </c>
      <c r="D15" s="119">
        <v>3000</v>
      </c>
      <c r="E15" s="119">
        <v>16000</v>
      </c>
      <c r="F15" s="119"/>
      <c r="G15" s="119"/>
      <c r="H15" s="119"/>
      <c r="I15" s="119"/>
      <c r="J15" s="119"/>
    </row>
    <row r="16" spans="1:10" ht="12.75">
      <c r="A16" s="121">
        <v>322</v>
      </c>
      <c r="B16" s="117" t="s">
        <v>28</v>
      </c>
      <c r="C16" s="120">
        <f t="shared" si="0"/>
        <v>212500</v>
      </c>
      <c r="D16" s="119">
        <v>132500</v>
      </c>
      <c r="E16" s="119">
        <v>20000</v>
      </c>
      <c r="F16" s="119">
        <v>60000</v>
      </c>
      <c r="G16" s="119"/>
      <c r="H16" s="119"/>
      <c r="I16" s="119"/>
      <c r="J16" s="119"/>
    </row>
    <row r="17" spans="1:10" ht="12.75">
      <c r="A17" s="121">
        <v>323</v>
      </c>
      <c r="B17" s="117" t="s">
        <v>29</v>
      </c>
      <c r="C17" s="120">
        <f t="shared" si="0"/>
        <v>407900</v>
      </c>
      <c r="D17" s="119">
        <v>282000</v>
      </c>
      <c r="E17" s="119">
        <v>114900</v>
      </c>
      <c r="F17" s="119"/>
      <c r="G17" s="119">
        <v>11000</v>
      </c>
      <c r="H17" s="119"/>
      <c r="I17" s="119"/>
      <c r="J17" s="119"/>
    </row>
    <row r="18" spans="1:10" ht="12.75">
      <c r="A18" s="121">
        <v>324</v>
      </c>
      <c r="B18" s="117" t="s">
        <v>59</v>
      </c>
      <c r="C18" s="120">
        <f t="shared" si="0"/>
        <v>1000</v>
      </c>
      <c r="D18" s="119"/>
      <c r="E18" s="119">
        <v>1000</v>
      </c>
      <c r="F18" s="119"/>
      <c r="G18" s="119"/>
      <c r="H18" s="119"/>
      <c r="I18" s="119"/>
      <c r="J18" s="119"/>
    </row>
    <row r="19" spans="1:10" ht="12.75">
      <c r="A19" s="121">
        <v>329</v>
      </c>
      <c r="B19" s="117" t="s">
        <v>56</v>
      </c>
      <c r="C19" s="120">
        <f t="shared" si="0"/>
        <v>36200</v>
      </c>
      <c r="D19" s="119">
        <v>10000</v>
      </c>
      <c r="E19" s="119">
        <v>26200</v>
      </c>
      <c r="F19" s="119"/>
      <c r="G19" s="119"/>
      <c r="H19" s="119"/>
      <c r="I19" s="119"/>
      <c r="J19" s="119"/>
    </row>
    <row r="20" spans="1:10" s="5" customFormat="1" ht="12.75">
      <c r="A20" s="114">
        <v>34</v>
      </c>
      <c r="B20" s="115" t="s">
        <v>30</v>
      </c>
      <c r="C20" s="120">
        <f t="shared" si="0"/>
        <v>4000</v>
      </c>
      <c r="D20" s="120">
        <f>SUM(D21)</f>
        <v>4000</v>
      </c>
      <c r="E20" s="120"/>
      <c r="F20" s="120"/>
      <c r="G20" s="120"/>
      <c r="H20" s="120"/>
      <c r="I20" s="120"/>
      <c r="J20" s="120"/>
    </row>
    <row r="21" spans="1:10" ht="12.75">
      <c r="A21" s="121">
        <v>343</v>
      </c>
      <c r="B21" s="117" t="s">
        <v>31</v>
      </c>
      <c r="C21" s="120">
        <f t="shared" si="0"/>
        <v>4000</v>
      </c>
      <c r="D21" s="119">
        <v>4000</v>
      </c>
      <c r="E21" s="119"/>
      <c r="F21" s="119"/>
      <c r="G21" s="119"/>
      <c r="H21" s="119"/>
      <c r="I21" s="119"/>
      <c r="J21" s="119"/>
    </row>
    <row r="22" spans="1:10" s="5" customFormat="1" ht="25.5">
      <c r="A22" s="114">
        <v>4</v>
      </c>
      <c r="B22" s="115" t="s">
        <v>32</v>
      </c>
      <c r="C22" s="120">
        <f>SUM(D22:G22)</f>
        <v>360000</v>
      </c>
      <c r="D22" s="120">
        <f>SUM(D23)</f>
        <v>300000</v>
      </c>
      <c r="E22" s="120">
        <f>SUM(E23)</f>
        <v>20000</v>
      </c>
      <c r="F22" s="120">
        <v>40000</v>
      </c>
      <c r="G22" s="120"/>
      <c r="H22" s="120"/>
      <c r="I22" s="120"/>
      <c r="J22" s="120"/>
    </row>
    <row r="23" spans="1:10" ht="25.5">
      <c r="A23" s="114">
        <v>42</v>
      </c>
      <c r="B23" s="115" t="s">
        <v>48</v>
      </c>
      <c r="C23" s="120">
        <v>360000</v>
      </c>
      <c r="D23" s="120">
        <f>SUM(D24)</f>
        <v>300000</v>
      </c>
      <c r="E23" s="120">
        <f>SUM(E24)</f>
        <v>20000</v>
      </c>
      <c r="F23" s="120">
        <v>40000</v>
      </c>
      <c r="G23" s="120"/>
      <c r="H23" s="120"/>
      <c r="I23" s="120"/>
      <c r="J23" s="120"/>
    </row>
    <row r="24" spans="1:10" ht="12.75">
      <c r="A24" s="121">
        <v>422</v>
      </c>
      <c r="B24" s="117" t="s">
        <v>57</v>
      </c>
      <c r="C24" s="119">
        <v>360000</v>
      </c>
      <c r="D24" s="119">
        <v>300000</v>
      </c>
      <c r="E24" s="119">
        <v>20000</v>
      </c>
      <c r="F24" s="119">
        <v>40000</v>
      </c>
      <c r="G24" s="119"/>
      <c r="H24" s="119"/>
      <c r="I24" s="119"/>
      <c r="J24" s="119"/>
    </row>
    <row r="25" spans="1:10" s="5" customFormat="1" ht="12.75" customHeight="1">
      <c r="A25" s="167"/>
      <c r="B25" s="169" t="s">
        <v>58</v>
      </c>
      <c r="C25" s="171">
        <f>SUM(C9,C22)</f>
        <v>1356600</v>
      </c>
      <c r="D25" s="171">
        <f>SUM(D9,D22)</f>
        <v>1045500</v>
      </c>
      <c r="E25" s="171">
        <f>SUM(E9,E22)</f>
        <v>200100</v>
      </c>
      <c r="F25" s="171">
        <v>100000</v>
      </c>
      <c r="G25" s="171">
        <f>SUM(G9)</f>
        <v>11000</v>
      </c>
      <c r="H25" s="177"/>
      <c r="I25" s="171"/>
      <c r="J25" s="179"/>
    </row>
    <row r="26" spans="1:10" s="5" customFormat="1" ht="12.75" customHeight="1">
      <c r="A26" s="168"/>
      <c r="B26" s="170"/>
      <c r="C26" s="172"/>
      <c r="D26" s="172"/>
      <c r="E26" s="173"/>
      <c r="F26" s="172"/>
      <c r="G26" s="172"/>
      <c r="H26" s="178"/>
      <c r="I26" s="172"/>
      <c r="J26" s="179"/>
    </row>
    <row r="27" spans="1:10" s="5" customFormat="1" ht="12.75" customHeight="1">
      <c r="A27" s="62"/>
      <c r="B27" s="122"/>
      <c r="C27" s="40"/>
      <c r="D27" s="40"/>
      <c r="E27" s="40"/>
      <c r="F27" s="40"/>
      <c r="G27" s="40"/>
      <c r="H27" s="40"/>
      <c r="I27" s="40"/>
      <c r="J27" s="40"/>
    </row>
    <row r="28" spans="1:10" s="5" customFormat="1" ht="12.75" customHeight="1">
      <c r="A28" s="62"/>
      <c r="B28" s="122"/>
      <c r="C28" s="40"/>
      <c r="D28" s="40"/>
      <c r="E28" s="40"/>
      <c r="F28" s="40"/>
      <c r="G28" s="40"/>
      <c r="H28" s="40"/>
      <c r="I28" s="40"/>
      <c r="J28" s="40"/>
    </row>
    <row r="29" spans="1:10" s="5" customFormat="1" ht="12.75" customHeight="1">
      <c r="A29" s="62"/>
      <c r="B29" s="122"/>
      <c r="C29" s="40"/>
      <c r="D29" s="40"/>
      <c r="E29" s="40"/>
      <c r="F29" s="40"/>
      <c r="G29" s="40"/>
      <c r="H29" s="40"/>
      <c r="I29" s="40"/>
      <c r="J29" s="40"/>
    </row>
    <row r="30" spans="1:10" s="5" customFormat="1" ht="12.75" customHeight="1">
      <c r="A30" s="62"/>
      <c r="B30" s="122"/>
      <c r="C30" s="40"/>
      <c r="D30" s="40"/>
      <c r="E30" s="40"/>
      <c r="F30" s="40"/>
      <c r="G30" s="40"/>
      <c r="H30" s="40"/>
      <c r="I30" s="40"/>
      <c r="J30" s="40"/>
    </row>
    <row r="31" spans="1:10" s="5" customFormat="1" ht="12.75" customHeight="1">
      <c r="A31" s="62"/>
      <c r="B31" s="122"/>
      <c r="C31" s="40"/>
      <c r="D31" s="40"/>
      <c r="E31" s="40"/>
      <c r="F31" s="40"/>
      <c r="G31" s="40"/>
      <c r="H31" s="40"/>
      <c r="I31" s="40"/>
      <c r="J31" s="40"/>
    </row>
    <row r="32" spans="1:10" s="5" customFormat="1" ht="12.75" customHeight="1">
      <c r="A32" s="62"/>
      <c r="B32" s="122"/>
      <c r="C32" s="40"/>
      <c r="D32" s="40"/>
      <c r="E32" s="40"/>
      <c r="F32" s="40"/>
      <c r="G32" s="40"/>
      <c r="H32" s="40"/>
      <c r="I32" s="40"/>
      <c r="J32" s="40"/>
    </row>
    <row r="33" spans="1:10" s="5" customFormat="1" ht="12.75" customHeight="1">
      <c r="A33" s="62"/>
      <c r="B33" s="122"/>
      <c r="C33" s="40"/>
      <c r="D33" s="40"/>
      <c r="E33" s="40"/>
      <c r="F33" s="40"/>
      <c r="G33" s="40"/>
      <c r="H33" s="40"/>
      <c r="I33" s="40"/>
      <c r="J33" s="40"/>
    </row>
    <row r="34" spans="1:10" s="5" customFormat="1" ht="12.75">
      <c r="A34" s="61"/>
      <c r="B34" s="8"/>
      <c r="C34" s="40"/>
      <c r="D34" s="40"/>
      <c r="E34" s="40"/>
      <c r="F34" s="40"/>
      <c r="G34" s="40"/>
      <c r="H34" s="40"/>
      <c r="I34" s="40"/>
      <c r="J34" s="40"/>
    </row>
    <row r="35" spans="1:10" s="5" customFormat="1" ht="12.75">
      <c r="A35" s="61"/>
      <c r="B35" s="8"/>
      <c r="C35" s="40"/>
      <c r="D35" s="40"/>
      <c r="E35" s="40"/>
      <c r="F35" s="40"/>
      <c r="G35" s="40"/>
      <c r="H35" s="40"/>
      <c r="I35" s="40"/>
      <c r="J35" s="40"/>
    </row>
    <row r="36" spans="1:10" s="5" customFormat="1" ht="12.75">
      <c r="A36" s="61"/>
      <c r="B36" s="8"/>
      <c r="C36" s="40"/>
      <c r="D36" s="40"/>
      <c r="E36" s="40"/>
      <c r="F36" s="40"/>
      <c r="G36" s="40"/>
      <c r="H36" s="40"/>
      <c r="I36" s="40"/>
      <c r="J36" s="40"/>
    </row>
    <row r="37" spans="1:10" s="5" customFormat="1" ht="12.75">
      <c r="A37" s="61"/>
      <c r="B37" s="8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61"/>
      <c r="B38" s="8"/>
      <c r="C38" s="38"/>
      <c r="D38" s="38"/>
      <c r="E38" s="38"/>
      <c r="F38" s="38"/>
      <c r="G38" s="38"/>
      <c r="H38" s="38"/>
      <c r="I38" s="38"/>
      <c r="J38" s="38"/>
    </row>
    <row r="39" spans="1:10" ht="89.25">
      <c r="A39" s="4" t="s">
        <v>19</v>
      </c>
      <c r="B39" s="4" t="s">
        <v>20</v>
      </c>
      <c r="C39" s="118" t="s">
        <v>45</v>
      </c>
      <c r="D39" s="118" t="s">
        <v>10</v>
      </c>
      <c r="E39" s="118" t="s">
        <v>11</v>
      </c>
      <c r="F39" s="118" t="s">
        <v>12</v>
      </c>
      <c r="G39" s="118" t="s">
        <v>13</v>
      </c>
      <c r="H39" s="118" t="s">
        <v>21</v>
      </c>
      <c r="I39" s="118" t="s">
        <v>15</v>
      </c>
      <c r="J39" s="118" t="s">
        <v>16</v>
      </c>
    </row>
    <row r="40" spans="1:10" ht="12.75">
      <c r="A40" s="165" t="s">
        <v>50</v>
      </c>
      <c r="B40" s="165"/>
      <c r="C40" s="174"/>
      <c r="D40" s="174"/>
      <c r="E40" s="174"/>
      <c r="F40" s="174"/>
      <c r="G40" s="174"/>
      <c r="H40" s="174"/>
      <c r="I40" s="174"/>
      <c r="J40" s="174"/>
    </row>
    <row r="41" spans="1:10" ht="12.75">
      <c r="A41" s="166" t="s">
        <v>51</v>
      </c>
      <c r="B41" s="166"/>
      <c r="C41" s="175"/>
      <c r="D41" s="175"/>
      <c r="E41" s="175"/>
      <c r="F41" s="175"/>
      <c r="G41" s="175"/>
      <c r="H41" s="175"/>
      <c r="I41" s="175"/>
      <c r="J41" s="175"/>
    </row>
    <row r="42" spans="1:10" ht="12.75">
      <c r="A42" s="166"/>
      <c r="B42" s="166"/>
      <c r="C42" s="175"/>
      <c r="D42" s="175"/>
      <c r="E42" s="175"/>
      <c r="F42" s="175"/>
      <c r="G42" s="175"/>
      <c r="H42" s="175"/>
      <c r="I42" s="175"/>
      <c r="J42" s="175"/>
    </row>
    <row r="43" spans="1:10" s="5" customFormat="1" ht="25.5">
      <c r="A43" s="114" t="s">
        <v>52</v>
      </c>
      <c r="B43" s="115" t="s">
        <v>53</v>
      </c>
      <c r="C43" s="175"/>
      <c r="D43" s="175"/>
      <c r="E43" s="175"/>
      <c r="F43" s="175"/>
      <c r="G43" s="175"/>
      <c r="H43" s="175"/>
      <c r="I43" s="175"/>
      <c r="J43" s="175"/>
    </row>
    <row r="44" spans="1:10" ht="24">
      <c r="A44" s="114" t="s">
        <v>54</v>
      </c>
      <c r="B44" s="116" t="s">
        <v>55</v>
      </c>
      <c r="C44" s="176"/>
      <c r="D44" s="176"/>
      <c r="E44" s="176"/>
      <c r="F44" s="176"/>
      <c r="G44" s="176"/>
      <c r="H44" s="176"/>
      <c r="I44" s="176"/>
      <c r="J44" s="176"/>
    </row>
    <row r="45" spans="1:10" ht="12.75">
      <c r="A45" s="114">
        <v>3</v>
      </c>
      <c r="B45" s="115" t="s">
        <v>46</v>
      </c>
      <c r="C45" s="120">
        <f>SUM(D45:G45)</f>
        <v>936600</v>
      </c>
      <c r="D45" s="120">
        <f>SUM(D46:D48)</f>
        <v>745500</v>
      </c>
      <c r="E45" s="120">
        <f>SUM(E46:E47)</f>
        <v>180100</v>
      </c>
      <c r="F45" s="120"/>
      <c r="G45" s="120">
        <f>SUM(G47)</f>
        <v>11000</v>
      </c>
      <c r="H45" s="120"/>
      <c r="I45" s="120"/>
      <c r="J45" s="120"/>
    </row>
    <row r="46" spans="1:10" ht="12.75">
      <c r="A46" s="114">
        <v>31</v>
      </c>
      <c r="B46" s="115" t="s">
        <v>22</v>
      </c>
      <c r="C46" s="120">
        <f>SUM(D46:G46)</f>
        <v>316000</v>
      </c>
      <c r="D46" s="120">
        <v>314000</v>
      </c>
      <c r="E46" s="120">
        <v>2000</v>
      </c>
      <c r="F46" s="120"/>
      <c r="G46" s="120"/>
      <c r="H46" s="120"/>
      <c r="I46" s="120"/>
      <c r="J46" s="120"/>
    </row>
    <row r="47" spans="1:10" ht="12.75">
      <c r="A47" s="114">
        <v>32</v>
      </c>
      <c r="B47" s="115" t="s">
        <v>26</v>
      </c>
      <c r="C47" s="120">
        <f>SUM(D47:G47)</f>
        <v>616600</v>
      </c>
      <c r="D47" s="120">
        <v>427500</v>
      </c>
      <c r="E47" s="120">
        <v>178100</v>
      </c>
      <c r="F47" s="120"/>
      <c r="G47" s="120">
        <v>11000</v>
      </c>
      <c r="H47" s="120"/>
      <c r="I47" s="120"/>
      <c r="J47" s="120"/>
    </row>
    <row r="48" spans="1:10" ht="12.75">
      <c r="A48" s="114">
        <v>34</v>
      </c>
      <c r="B48" s="115" t="s">
        <v>30</v>
      </c>
      <c r="C48" s="120">
        <f>SUM(D48:G48)</f>
        <v>4000</v>
      </c>
      <c r="D48" s="120">
        <v>4000</v>
      </c>
      <c r="E48" s="120"/>
      <c r="F48" s="120"/>
      <c r="G48" s="120"/>
      <c r="H48" s="120"/>
      <c r="I48" s="120"/>
      <c r="J48" s="120"/>
    </row>
    <row r="49" spans="1:10" ht="25.5">
      <c r="A49" s="114">
        <v>4</v>
      </c>
      <c r="B49" s="115" t="s">
        <v>32</v>
      </c>
      <c r="C49" s="120">
        <f>SUM(D49:E49)</f>
        <v>420000</v>
      </c>
      <c r="D49" s="120">
        <f>SUM(D50)</f>
        <v>350000</v>
      </c>
      <c r="E49" s="120">
        <f>SUM(E50)</f>
        <v>70000</v>
      </c>
      <c r="F49" s="120"/>
      <c r="G49" s="120"/>
      <c r="H49" s="120"/>
      <c r="I49" s="120"/>
      <c r="J49" s="120"/>
    </row>
    <row r="50" spans="1:10" ht="25.5">
      <c r="A50" s="114">
        <v>42</v>
      </c>
      <c r="B50" s="115" t="s">
        <v>33</v>
      </c>
      <c r="C50" s="120">
        <f>SUM(D50:E50)</f>
        <v>420000</v>
      </c>
      <c r="D50" s="120">
        <v>350000</v>
      </c>
      <c r="E50" s="120">
        <v>70000</v>
      </c>
      <c r="F50" s="120"/>
      <c r="G50" s="120"/>
      <c r="H50" s="120"/>
      <c r="I50" s="120"/>
      <c r="J50" s="120"/>
    </row>
    <row r="51" spans="1:10" s="5" customFormat="1" ht="12.75" customHeight="1">
      <c r="A51" s="180"/>
      <c r="B51" s="181" t="s">
        <v>58</v>
      </c>
      <c r="C51" s="179">
        <f>SUM(D51:G52)</f>
        <v>1356600</v>
      </c>
      <c r="D51" s="179">
        <f>SUM(D45,D49)</f>
        <v>1095500</v>
      </c>
      <c r="E51" s="179">
        <f>SUM(E45,E49)</f>
        <v>250100</v>
      </c>
      <c r="F51" s="179">
        <f>SUM(F35,F48)</f>
        <v>0</v>
      </c>
      <c r="G51" s="179">
        <f>SUM(G45)</f>
        <v>11000</v>
      </c>
      <c r="H51" s="179"/>
      <c r="I51" s="179"/>
      <c r="J51" s="179"/>
    </row>
    <row r="52" spans="1:10" s="5" customFormat="1" ht="12.75" customHeight="1">
      <c r="A52" s="180"/>
      <c r="B52" s="181"/>
      <c r="C52" s="179"/>
      <c r="D52" s="179"/>
      <c r="E52" s="182"/>
      <c r="F52" s="179"/>
      <c r="G52" s="179"/>
      <c r="H52" s="179"/>
      <c r="I52" s="179"/>
      <c r="J52" s="179"/>
    </row>
    <row r="53" spans="1:10" s="5" customFormat="1" ht="12.75" customHeight="1">
      <c r="A53" s="61"/>
      <c r="B53" s="123"/>
      <c r="C53" s="124"/>
      <c r="D53" s="124"/>
      <c r="E53" s="62"/>
      <c r="F53" s="124"/>
      <c r="G53" s="124"/>
      <c r="H53" s="124"/>
      <c r="I53" s="124"/>
      <c r="J53" s="124"/>
    </row>
    <row r="54" spans="1:10" ht="89.25">
      <c r="A54" s="4" t="s">
        <v>19</v>
      </c>
      <c r="B54" s="4" t="s">
        <v>20</v>
      </c>
      <c r="C54" s="118" t="s">
        <v>68</v>
      </c>
      <c r="D54" s="118" t="s">
        <v>10</v>
      </c>
      <c r="E54" s="118" t="s">
        <v>11</v>
      </c>
      <c r="F54" s="118" t="s">
        <v>12</v>
      </c>
      <c r="G54" s="118" t="s">
        <v>13</v>
      </c>
      <c r="H54" s="118" t="s">
        <v>21</v>
      </c>
      <c r="I54" s="118" t="s">
        <v>15</v>
      </c>
      <c r="J54" s="118" t="s">
        <v>16</v>
      </c>
    </row>
    <row r="55" spans="1:10" ht="12.75">
      <c r="A55" s="165" t="s">
        <v>50</v>
      </c>
      <c r="B55" s="165"/>
      <c r="C55" s="174"/>
      <c r="D55" s="174"/>
      <c r="E55" s="174"/>
      <c r="F55" s="174"/>
      <c r="G55" s="174"/>
      <c r="H55" s="174"/>
      <c r="I55" s="174"/>
      <c r="J55" s="174"/>
    </row>
    <row r="56" spans="1:10" ht="12.75">
      <c r="A56" s="166" t="s">
        <v>51</v>
      </c>
      <c r="B56" s="166"/>
      <c r="C56" s="175"/>
      <c r="D56" s="175"/>
      <c r="E56" s="175"/>
      <c r="F56" s="175"/>
      <c r="G56" s="175"/>
      <c r="H56" s="175"/>
      <c r="I56" s="175"/>
      <c r="J56" s="175"/>
    </row>
    <row r="57" spans="1:10" ht="12.75">
      <c r="A57" s="166"/>
      <c r="B57" s="166"/>
      <c r="C57" s="175"/>
      <c r="D57" s="175"/>
      <c r="E57" s="175"/>
      <c r="F57" s="175"/>
      <c r="G57" s="175"/>
      <c r="H57" s="175"/>
      <c r="I57" s="175"/>
      <c r="J57" s="175"/>
    </row>
    <row r="58" spans="1:10" s="5" customFormat="1" ht="25.5">
      <c r="A58" s="114" t="s">
        <v>52</v>
      </c>
      <c r="B58" s="115" t="s">
        <v>53</v>
      </c>
      <c r="C58" s="175"/>
      <c r="D58" s="175"/>
      <c r="E58" s="175"/>
      <c r="F58" s="175"/>
      <c r="G58" s="175"/>
      <c r="H58" s="175"/>
      <c r="I58" s="175"/>
      <c r="J58" s="175"/>
    </row>
    <row r="59" spans="1:10" ht="24">
      <c r="A59" s="114" t="s">
        <v>54</v>
      </c>
      <c r="B59" s="116" t="s">
        <v>55</v>
      </c>
      <c r="C59" s="176"/>
      <c r="D59" s="176"/>
      <c r="E59" s="176"/>
      <c r="F59" s="176"/>
      <c r="G59" s="176"/>
      <c r="H59" s="176"/>
      <c r="I59" s="176"/>
      <c r="J59" s="176"/>
    </row>
    <row r="60" spans="1:10" ht="12.75">
      <c r="A60" s="114">
        <v>3</v>
      </c>
      <c r="B60" s="115" t="s">
        <v>46</v>
      </c>
      <c r="C60" s="120">
        <f>SUM(D60:G60)</f>
        <v>936600</v>
      </c>
      <c r="D60" s="120">
        <f>SUM(D61:D63)</f>
        <v>745500</v>
      </c>
      <c r="E60" s="120">
        <f>SUM(E61:E62)</f>
        <v>180100</v>
      </c>
      <c r="F60" s="120"/>
      <c r="G60" s="120">
        <f>SUM(G62)</f>
        <v>11000</v>
      </c>
      <c r="H60" s="119"/>
      <c r="I60" s="119"/>
      <c r="J60" s="119"/>
    </row>
    <row r="61" spans="1:10" ht="12.75">
      <c r="A61" s="114">
        <v>31</v>
      </c>
      <c r="B61" s="115" t="s">
        <v>22</v>
      </c>
      <c r="C61" s="120">
        <f>SUM(D61:G61)</f>
        <v>316000</v>
      </c>
      <c r="D61" s="120">
        <v>314000</v>
      </c>
      <c r="E61" s="120">
        <v>2000</v>
      </c>
      <c r="F61" s="120"/>
      <c r="G61" s="120"/>
      <c r="H61" s="119"/>
      <c r="I61" s="119"/>
      <c r="J61" s="119"/>
    </row>
    <row r="62" spans="1:10" ht="12.75">
      <c r="A62" s="114">
        <v>32</v>
      </c>
      <c r="B62" s="115" t="s">
        <v>26</v>
      </c>
      <c r="C62" s="120">
        <f>SUM(D62:G62)</f>
        <v>616600</v>
      </c>
      <c r="D62" s="120">
        <v>427500</v>
      </c>
      <c r="E62" s="120">
        <v>178100</v>
      </c>
      <c r="F62" s="120"/>
      <c r="G62" s="120">
        <v>11000</v>
      </c>
      <c r="H62" s="119"/>
      <c r="I62" s="119"/>
      <c r="J62" s="119"/>
    </row>
    <row r="63" spans="1:10" ht="12.75">
      <c r="A63" s="114">
        <v>34</v>
      </c>
      <c r="B63" s="115" t="s">
        <v>30</v>
      </c>
      <c r="C63" s="120">
        <f>SUM(D63:G63)</f>
        <v>4000</v>
      </c>
      <c r="D63" s="120">
        <v>4000</v>
      </c>
      <c r="E63" s="120"/>
      <c r="F63" s="120"/>
      <c r="G63" s="120"/>
      <c r="H63" s="119"/>
      <c r="I63" s="119"/>
      <c r="J63" s="119"/>
    </row>
    <row r="64" spans="1:10" ht="25.5">
      <c r="A64" s="114">
        <v>4</v>
      </c>
      <c r="B64" s="115" t="s">
        <v>32</v>
      </c>
      <c r="C64" s="120">
        <f>SUM(D64:E64)</f>
        <v>420000</v>
      </c>
      <c r="D64" s="120">
        <f>SUM(D65)</f>
        <v>350000</v>
      </c>
      <c r="E64" s="120">
        <f>SUM(E65)</f>
        <v>70000</v>
      </c>
      <c r="F64" s="120"/>
      <c r="G64" s="120"/>
      <c r="H64" s="119"/>
      <c r="I64" s="119"/>
      <c r="J64" s="119"/>
    </row>
    <row r="65" spans="1:10" ht="25.5">
      <c r="A65" s="114">
        <v>42</v>
      </c>
      <c r="B65" s="115" t="s">
        <v>33</v>
      </c>
      <c r="C65" s="120">
        <f>SUM(D65:E65)</f>
        <v>420000</v>
      </c>
      <c r="D65" s="120">
        <v>350000</v>
      </c>
      <c r="E65" s="120">
        <v>70000</v>
      </c>
      <c r="F65" s="120"/>
      <c r="G65" s="120"/>
      <c r="H65" s="119"/>
      <c r="I65" s="119"/>
      <c r="J65" s="119"/>
    </row>
    <row r="66" spans="1:10" ht="12.75">
      <c r="A66" s="180"/>
      <c r="B66" s="181" t="s">
        <v>58</v>
      </c>
      <c r="C66" s="179">
        <f>SUM(D66:G67)</f>
        <v>1356600</v>
      </c>
      <c r="D66" s="179">
        <f>SUM(D60,D64)</f>
        <v>1095500</v>
      </c>
      <c r="E66" s="179">
        <f>SUM(E60,E64)</f>
        <v>250100</v>
      </c>
      <c r="F66" s="179">
        <f>SUM(F50,F63)</f>
        <v>0</v>
      </c>
      <c r="G66" s="179">
        <f>SUM(G60)</f>
        <v>11000</v>
      </c>
      <c r="H66" s="179"/>
      <c r="I66" s="179"/>
      <c r="J66" s="179"/>
    </row>
    <row r="67" spans="1:10" ht="12.75">
      <c r="A67" s="180"/>
      <c r="B67" s="181"/>
      <c r="C67" s="179"/>
      <c r="D67" s="179"/>
      <c r="E67" s="182"/>
      <c r="F67" s="179"/>
      <c r="G67" s="179"/>
      <c r="H67" s="179"/>
      <c r="I67" s="179"/>
      <c r="J67" s="179"/>
    </row>
    <row r="68" spans="1:10" ht="12.75">
      <c r="A68" s="62"/>
      <c r="B68" s="8"/>
      <c r="C68" s="38"/>
      <c r="D68" s="38"/>
      <c r="E68" s="38"/>
      <c r="F68" s="38"/>
      <c r="G68" s="38"/>
      <c r="H68" s="38"/>
      <c r="I68" s="38"/>
      <c r="J68" s="38"/>
    </row>
    <row r="69" spans="1:10" ht="12.75">
      <c r="A69" s="62"/>
      <c r="B69" s="8"/>
      <c r="C69" s="38"/>
      <c r="D69" s="38"/>
      <c r="E69" s="38"/>
      <c r="F69" s="38"/>
      <c r="G69" s="38"/>
      <c r="H69" s="38"/>
      <c r="I69" s="38"/>
      <c r="J69" s="38"/>
    </row>
    <row r="70" spans="1:10" ht="12.75">
      <c r="A70" s="62"/>
      <c r="B70" s="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62"/>
      <c r="B71" s="8"/>
      <c r="C71" s="38"/>
      <c r="D71" s="38"/>
      <c r="E71" s="38"/>
      <c r="F71" s="38"/>
      <c r="G71" s="38"/>
      <c r="H71" s="38"/>
      <c r="I71" s="38"/>
      <c r="J71" s="38"/>
    </row>
    <row r="72" spans="1:10" ht="12.75">
      <c r="A72" s="62"/>
      <c r="B72" s="8"/>
      <c r="C72" s="38"/>
      <c r="D72" s="38"/>
      <c r="E72" s="38"/>
      <c r="F72" s="38"/>
      <c r="G72" s="38"/>
      <c r="H72" s="38"/>
      <c r="I72" s="38"/>
      <c r="J72" s="38"/>
    </row>
    <row r="73" spans="1:10" ht="12.75">
      <c r="A73" s="62"/>
      <c r="B73" s="8"/>
      <c r="C73" s="38"/>
      <c r="D73" s="38"/>
      <c r="E73" s="38"/>
      <c r="F73" s="38"/>
      <c r="G73" s="38"/>
      <c r="H73" s="38"/>
      <c r="I73" s="38"/>
      <c r="J73" s="38"/>
    </row>
    <row r="74" spans="1:10" ht="12.75">
      <c r="A74" s="62"/>
      <c r="B74" s="8"/>
      <c r="C74" s="38"/>
      <c r="D74" s="38"/>
      <c r="E74" s="38"/>
      <c r="F74" s="38"/>
      <c r="G74" s="38"/>
      <c r="H74" s="38"/>
      <c r="I74" s="38"/>
      <c r="J74" s="38"/>
    </row>
    <row r="75" spans="1:10" ht="12.75">
      <c r="A75" s="62"/>
      <c r="B75" s="8"/>
      <c r="C75" s="38"/>
      <c r="D75" s="38"/>
      <c r="E75" s="38"/>
      <c r="F75" s="38"/>
      <c r="G75" s="38"/>
      <c r="H75" s="38"/>
      <c r="I75" s="38"/>
      <c r="J75" s="38"/>
    </row>
    <row r="76" spans="1:10" ht="12.75">
      <c r="A76" s="62"/>
      <c r="B76" s="8"/>
      <c r="C76" s="38"/>
      <c r="D76" s="38"/>
      <c r="E76" s="38"/>
      <c r="F76" s="38"/>
      <c r="G76" s="38"/>
      <c r="H76" s="38"/>
      <c r="I76" s="38"/>
      <c r="J76" s="38"/>
    </row>
    <row r="77" spans="1:10" ht="12.75">
      <c r="A77" s="62"/>
      <c r="B77" s="8"/>
      <c r="C77" s="38"/>
      <c r="D77" s="38"/>
      <c r="E77" s="38"/>
      <c r="F77" s="38"/>
      <c r="G77" s="38"/>
      <c r="H77" s="38"/>
      <c r="I77" s="38"/>
      <c r="J77" s="38"/>
    </row>
    <row r="78" spans="1:10" ht="12.75">
      <c r="A78" s="62"/>
      <c r="B78" s="8"/>
      <c r="C78" s="38"/>
      <c r="D78" s="38"/>
      <c r="E78" s="38"/>
      <c r="F78" s="38"/>
      <c r="G78" s="38"/>
      <c r="H78" s="38"/>
      <c r="I78" s="38"/>
      <c r="J78" s="38"/>
    </row>
    <row r="79" spans="1:10" ht="12.75">
      <c r="A79" s="62"/>
      <c r="B79" s="8"/>
      <c r="C79" s="38"/>
      <c r="D79" s="38"/>
      <c r="E79" s="38"/>
      <c r="F79" s="38"/>
      <c r="G79" s="38"/>
      <c r="H79" s="38"/>
      <c r="I79" s="38"/>
      <c r="J79" s="38"/>
    </row>
    <row r="80" spans="1:10" ht="12.75">
      <c r="A80" s="62"/>
      <c r="B80" s="8"/>
      <c r="C80" s="38"/>
      <c r="D80" s="38"/>
      <c r="E80" s="38"/>
      <c r="F80" s="38"/>
      <c r="G80" s="38"/>
      <c r="H80" s="38"/>
      <c r="I80" s="38"/>
      <c r="J80" s="38"/>
    </row>
    <row r="81" spans="1:10" ht="12.75">
      <c r="A81" s="62"/>
      <c r="B81" s="8"/>
      <c r="C81" s="38"/>
      <c r="D81" s="38"/>
      <c r="E81" s="38"/>
      <c r="F81" s="38"/>
      <c r="G81" s="38"/>
      <c r="H81" s="38"/>
      <c r="I81" s="38"/>
      <c r="J81" s="38"/>
    </row>
    <row r="82" spans="1:10" ht="12.75">
      <c r="A82" s="62"/>
      <c r="B82" s="8"/>
      <c r="C82" s="38"/>
      <c r="D82" s="38"/>
      <c r="E82" s="38"/>
      <c r="F82" s="38"/>
      <c r="G82" s="38"/>
      <c r="H82" s="38"/>
      <c r="I82" s="38"/>
      <c r="J82" s="38"/>
    </row>
    <row r="83" spans="1:10" ht="12.75">
      <c r="A83" s="62"/>
      <c r="B83" s="8"/>
      <c r="C83" s="38"/>
      <c r="D83" s="38"/>
      <c r="E83" s="38"/>
      <c r="F83" s="38"/>
      <c r="G83" s="38"/>
      <c r="H83" s="38"/>
      <c r="I83" s="38"/>
      <c r="J83" s="38"/>
    </row>
    <row r="84" spans="1:10" ht="12.75">
      <c r="A84" s="62"/>
      <c r="B84" s="8"/>
      <c r="C84" s="38"/>
      <c r="D84" s="38"/>
      <c r="E84" s="38"/>
      <c r="F84" s="38"/>
      <c r="G84" s="38"/>
      <c r="H84" s="38"/>
      <c r="I84" s="38"/>
      <c r="J84" s="38"/>
    </row>
    <row r="85" spans="1:10" ht="12.75">
      <c r="A85" s="62"/>
      <c r="B85" s="8"/>
      <c r="C85" s="38"/>
      <c r="D85" s="38"/>
      <c r="E85" s="38"/>
      <c r="F85" s="38"/>
      <c r="G85" s="38"/>
      <c r="H85" s="38"/>
      <c r="I85" s="38"/>
      <c r="J85" s="38"/>
    </row>
    <row r="86" spans="1:10" ht="12.75">
      <c r="A86" s="62"/>
      <c r="B86" s="8"/>
      <c r="C86" s="38"/>
      <c r="D86" s="38"/>
      <c r="E86" s="38"/>
      <c r="F86" s="38"/>
      <c r="G86" s="38"/>
      <c r="H86" s="38"/>
      <c r="I86" s="38"/>
      <c r="J86" s="38"/>
    </row>
    <row r="87" spans="1:10" ht="12.75">
      <c r="A87" s="62"/>
      <c r="B87" s="8"/>
      <c r="C87" s="38"/>
      <c r="D87" s="38"/>
      <c r="E87" s="38"/>
      <c r="F87" s="38"/>
      <c r="G87" s="38"/>
      <c r="H87" s="38"/>
      <c r="I87" s="38"/>
      <c r="J87" s="38"/>
    </row>
    <row r="88" spans="1:10" ht="12.75">
      <c r="A88" s="62"/>
      <c r="B88" s="8"/>
      <c r="C88" s="38"/>
      <c r="D88" s="38"/>
      <c r="E88" s="38"/>
      <c r="F88" s="38"/>
      <c r="G88" s="38"/>
      <c r="H88" s="38"/>
      <c r="I88" s="38"/>
      <c r="J88" s="38"/>
    </row>
    <row r="89" spans="1:10" ht="12.75">
      <c r="A89" s="62"/>
      <c r="B89" s="8"/>
      <c r="C89" s="38"/>
      <c r="D89" s="38"/>
      <c r="E89" s="38"/>
      <c r="F89" s="38"/>
      <c r="G89" s="38"/>
      <c r="H89" s="38"/>
      <c r="I89" s="38"/>
      <c r="J89" s="38"/>
    </row>
    <row r="90" spans="1:10" ht="12.75">
      <c r="A90" s="62"/>
      <c r="B90" s="8"/>
      <c r="C90" s="38"/>
      <c r="D90" s="38"/>
      <c r="E90" s="38"/>
      <c r="F90" s="38"/>
      <c r="G90" s="38"/>
      <c r="H90" s="38"/>
      <c r="I90" s="38"/>
      <c r="J90" s="38"/>
    </row>
    <row r="91" spans="1:10" ht="12.75">
      <c r="A91" s="62"/>
      <c r="B91" s="8"/>
      <c r="C91" s="38"/>
      <c r="D91" s="38"/>
      <c r="E91" s="38"/>
      <c r="F91" s="38"/>
      <c r="G91" s="38"/>
      <c r="H91" s="38"/>
      <c r="I91" s="38"/>
      <c r="J91" s="38"/>
    </row>
    <row r="92" spans="1:10" ht="12.75">
      <c r="A92" s="62"/>
      <c r="B92" s="8"/>
      <c r="C92" s="38"/>
      <c r="D92" s="38"/>
      <c r="E92" s="38"/>
      <c r="F92" s="38"/>
      <c r="G92" s="38"/>
      <c r="H92" s="38"/>
      <c r="I92" s="38"/>
      <c r="J92" s="38"/>
    </row>
    <row r="93" spans="1:10" ht="12.75">
      <c r="A93" s="62"/>
      <c r="B93" s="8"/>
      <c r="C93" s="38"/>
      <c r="D93" s="38"/>
      <c r="E93" s="38"/>
      <c r="F93" s="38"/>
      <c r="G93" s="38"/>
      <c r="H93" s="38"/>
      <c r="I93" s="38"/>
      <c r="J93" s="38"/>
    </row>
    <row r="94" spans="1:10" ht="12.75">
      <c r="A94" s="62"/>
      <c r="B94" s="8"/>
      <c r="C94" s="38"/>
      <c r="D94" s="38"/>
      <c r="E94" s="38"/>
      <c r="F94" s="38"/>
      <c r="G94" s="38"/>
      <c r="H94" s="38"/>
      <c r="I94" s="38"/>
      <c r="J94" s="38"/>
    </row>
    <row r="95" spans="1:10" ht="12.75">
      <c r="A95" s="62"/>
      <c r="B95" s="8"/>
      <c r="C95" s="38"/>
      <c r="D95" s="38"/>
      <c r="E95" s="38"/>
      <c r="F95" s="38"/>
      <c r="G95" s="38"/>
      <c r="H95" s="38"/>
      <c r="I95" s="38"/>
      <c r="J95" s="38"/>
    </row>
    <row r="96" spans="1:10" ht="12.75">
      <c r="A96" s="62"/>
      <c r="B96" s="8"/>
      <c r="C96" s="38"/>
      <c r="D96" s="38"/>
      <c r="E96" s="38"/>
      <c r="F96" s="38"/>
      <c r="G96" s="38"/>
      <c r="H96" s="38"/>
      <c r="I96" s="38"/>
      <c r="J96" s="38"/>
    </row>
    <row r="97" spans="1:10" ht="12.75">
      <c r="A97" s="62"/>
      <c r="B97" s="8"/>
      <c r="C97" s="38"/>
      <c r="D97" s="38"/>
      <c r="E97" s="38"/>
      <c r="F97" s="38"/>
      <c r="G97" s="38"/>
      <c r="H97" s="38"/>
      <c r="I97" s="38"/>
      <c r="J97" s="38"/>
    </row>
    <row r="98" spans="1:10" ht="12.75">
      <c r="A98" s="62"/>
      <c r="B98" s="8"/>
      <c r="C98" s="38"/>
      <c r="D98" s="38"/>
      <c r="E98" s="38"/>
      <c r="F98" s="38"/>
      <c r="G98" s="38"/>
      <c r="H98" s="38"/>
      <c r="I98" s="38"/>
      <c r="J98" s="38"/>
    </row>
    <row r="99" spans="1:10" ht="12.75">
      <c r="A99" s="62"/>
      <c r="B99" s="8"/>
      <c r="C99" s="38"/>
      <c r="D99" s="38"/>
      <c r="E99" s="38"/>
      <c r="F99" s="38"/>
      <c r="G99" s="38"/>
      <c r="H99" s="38"/>
      <c r="I99" s="38"/>
      <c r="J99" s="38"/>
    </row>
    <row r="100" spans="1:10" ht="12.75">
      <c r="A100" s="62"/>
      <c r="B100" s="8"/>
      <c r="C100" s="38"/>
      <c r="D100" s="38"/>
      <c r="E100" s="38"/>
      <c r="F100" s="38"/>
      <c r="G100" s="38"/>
      <c r="H100" s="38"/>
      <c r="I100" s="38"/>
      <c r="J100" s="38"/>
    </row>
    <row r="101" spans="1:10" ht="12.75">
      <c r="A101" s="62"/>
      <c r="B101" s="8"/>
      <c r="C101" s="38"/>
      <c r="D101" s="38"/>
      <c r="E101" s="38"/>
      <c r="F101" s="38"/>
      <c r="G101" s="38"/>
      <c r="H101" s="38"/>
      <c r="I101" s="38"/>
      <c r="J101" s="38"/>
    </row>
    <row r="102" spans="1:10" ht="12.75">
      <c r="A102" s="62"/>
      <c r="B102" s="8"/>
      <c r="C102" s="38"/>
      <c r="D102" s="38"/>
      <c r="E102" s="38"/>
      <c r="F102" s="38"/>
      <c r="G102" s="38"/>
      <c r="H102" s="38"/>
      <c r="I102" s="38"/>
      <c r="J102" s="38"/>
    </row>
    <row r="103" spans="1:10" ht="12.75">
      <c r="A103" s="62"/>
      <c r="B103" s="8"/>
      <c r="C103" s="38"/>
      <c r="D103" s="38"/>
      <c r="E103" s="38"/>
      <c r="F103" s="38"/>
      <c r="G103" s="38"/>
      <c r="H103" s="38"/>
      <c r="I103" s="38"/>
      <c r="J103" s="38"/>
    </row>
    <row r="104" spans="1:10" ht="12.75">
      <c r="A104" s="62"/>
      <c r="B104" s="8"/>
      <c r="C104" s="38"/>
      <c r="D104" s="38"/>
      <c r="E104" s="38"/>
      <c r="F104" s="38"/>
      <c r="G104" s="38"/>
      <c r="H104" s="38"/>
      <c r="I104" s="38"/>
      <c r="J104" s="38"/>
    </row>
    <row r="105" spans="1:10" ht="12.75">
      <c r="A105" s="62"/>
      <c r="B105" s="8"/>
      <c r="C105" s="38"/>
      <c r="D105" s="38"/>
      <c r="E105" s="38"/>
      <c r="F105" s="38"/>
      <c r="G105" s="38"/>
      <c r="H105" s="38"/>
      <c r="I105" s="38"/>
      <c r="J105" s="38"/>
    </row>
    <row r="106" spans="1:10" ht="12.75">
      <c r="A106" s="62"/>
      <c r="B106" s="8"/>
      <c r="C106" s="38"/>
      <c r="D106" s="38"/>
      <c r="E106" s="38"/>
      <c r="F106" s="38"/>
      <c r="G106" s="38"/>
      <c r="H106" s="38"/>
      <c r="I106" s="38"/>
      <c r="J106" s="38"/>
    </row>
    <row r="107" spans="1:10" ht="12.75">
      <c r="A107" s="62"/>
      <c r="B107" s="8"/>
      <c r="C107" s="38"/>
      <c r="D107" s="38"/>
      <c r="E107" s="38"/>
      <c r="F107" s="38"/>
      <c r="G107" s="38"/>
      <c r="H107" s="38"/>
      <c r="I107" s="38"/>
      <c r="J107" s="38"/>
    </row>
    <row r="108" spans="1:10" ht="12.75">
      <c r="A108" s="62"/>
      <c r="B108" s="8"/>
      <c r="C108" s="38"/>
      <c r="D108" s="38"/>
      <c r="E108" s="38"/>
      <c r="F108" s="38"/>
      <c r="G108" s="38"/>
      <c r="H108" s="38"/>
      <c r="I108" s="38"/>
      <c r="J108" s="38"/>
    </row>
    <row r="109" spans="1:10" ht="12.75">
      <c r="A109" s="62"/>
      <c r="B109" s="8"/>
      <c r="C109" s="38"/>
      <c r="D109" s="38"/>
      <c r="E109" s="38"/>
      <c r="F109" s="38"/>
      <c r="G109" s="38"/>
      <c r="H109" s="38"/>
      <c r="I109" s="38"/>
      <c r="J109" s="38"/>
    </row>
    <row r="110" spans="1:10" ht="12.75">
      <c r="A110" s="62"/>
      <c r="B110" s="8"/>
      <c r="C110" s="38"/>
      <c r="D110" s="38"/>
      <c r="E110" s="38"/>
      <c r="F110" s="38"/>
      <c r="G110" s="38"/>
      <c r="H110" s="38"/>
      <c r="I110" s="38"/>
      <c r="J110" s="38"/>
    </row>
    <row r="111" spans="1:10" ht="12.75">
      <c r="A111" s="62"/>
      <c r="B111" s="8"/>
      <c r="C111" s="38"/>
      <c r="D111" s="38"/>
      <c r="E111" s="38"/>
      <c r="F111" s="38"/>
      <c r="G111" s="38"/>
      <c r="H111" s="38"/>
      <c r="I111" s="38"/>
      <c r="J111" s="38"/>
    </row>
    <row r="112" spans="1:10" ht="12.75">
      <c r="A112" s="62"/>
      <c r="B112" s="8"/>
      <c r="C112" s="38"/>
      <c r="D112" s="38"/>
      <c r="E112" s="38"/>
      <c r="F112" s="38"/>
      <c r="G112" s="38"/>
      <c r="H112" s="38"/>
      <c r="I112" s="38"/>
      <c r="J112" s="38"/>
    </row>
    <row r="113" spans="1:10" ht="12.75">
      <c r="A113" s="62"/>
      <c r="B113" s="8"/>
      <c r="C113" s="38"/>
      <c r="D113" s="38"/>
      <c r="E113" s="38"/>
      <c r="F113" s="38"/>
      <c r="G113" s="38"/>
      <c r="H113" s="38"/>
      <c r="I113" s="38"/>
      <c r="J113" s="38"/>
    </row>
    <row r="114" spans="1:10" ht="12.75">
      <c r="A114" s="62"/>
      <c r="B114" s="8"/>
      <c r="C114" s="38"/>
      <c r="D114" s="38"/>
      <c r="E114" s="38"/>
      <c r="F114" s="38"/>
      <c r="G114" s="38"/>
      <c r="H114" s="38"/>
      <c r="I114" s="38"/>
      <c r="J114" s="38"/>
    </row>
    <row r="115" spans="1:10" ht="12.75">
      <c r="A115" s="62"/>
      <c r="B115" s="8"/>
      <c r="C115" s="38"/>
      <c r="D115" s="38"/>
      <c r="E115" s="38"/>
      <c r="F115" s="38"/>
      <c r="G115" s="38"/>
      <c r="H115" s="38"/>
      <c r="I115" s="38"/>
      <c r="J115" s="38"/>
    </row>
    <row r="116" spans="1:10" ht="12.75">
      <c r="A116" s="62"/>
      <c r="B116" s="8"/>
      <c r="C116" s="38"/>
      <c r="D116" s="38"/>
      <c r="E116" s="38"/>
      <c r="F116" s="38"/>
      <c r="G116" s="38"/>
      <c r="H116" s="38"/>
      <c r="I116" s="38"/>
      <c r="J116" s="38"/>
    </row>
    <row r="117" spans="1:10" ht="12.75">
      <c r="A117" s="62"/>
      <c r="B117" s="8"/>
      <c r="C117" s="38"/>
      <c r="D117" s="38"/>
      <c r="E117" s="38"/>
      <c r="F117" s="38"/>
      <c r="G117" s="38"/>
      <c r="H117" s="38"/>
      <c r="I117" s="38"/>
      <c r="J117" s="38"/>
    </row>
    <row r="118" spans="1:10" ht="12.75">
      <c r="A118" s="62"/>
      <c r="B118" s="8"/>
      <c r="C118" s="38"/>
      <c r="D118" s="38"/>
      <c r="E118" s="38"/>
      <c r="F118" s="38"/>
      <c r="G118" s="38"/>
      <c r="H118" s="38"/>
      <c r="I118" s="38"/>
      <c r="J118" s="38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</sheetData>
  <sheetProtection/>
  <mergeCells count="61">
    <mergeCell ref="G66:G67"/>
    <mergeCell ref="H66:H67"/>
    <mergeCell ref="I66:I67"/>
    <mergeCell ref="J66:J67"/>
    <mergeCell ref="G51:G52"/>
    <mergeCell ref="H51:H52"/>
    <mergeCell ref="I51:I52"/>
    <mergeCell ref="J51:J52"/>
    <mergeCell ref="H55:H59"/>
    <mergeCell ref="I55:I59"/>
    <mergeCell ref="A66:A67"/>
    <mergeCell ref="B66:B67"/>
    <mergeCell ref="C66:C67"/>
    <mergeCell ref="D66:D67"/>
    <mergeCell ref="E66:E67"/>
    <mergeCell ref="F66:F67"/>
    <mergeCell ref="J55:J59"/>
    <mergeCell ref="A56:B57"/>
    <mergeCell ref="A51:A52"/>
    <mergeCell ref="B51:B52"/>
    <mergeCell ref="C51:C52"/>
    <mergeCell ref="D51:D52"/>
    <mergeCell ref="E51:E52"/>
    <mergeCell ref="F51:F52"/>
    <mergeCell ref="G55:G59"/>
    <mergeCell ref="J4:J8"/>
    <mergeCell ref="A40:B40"/>
    <mergeCell ref="C40:C44"/>
    <mergeCell ref="D40:D44"/>
    <mergeCell ref="E40:E44"/>
    <mergeCell ref="F40:F44"/>
    <mergeCell ref="G40:G44"/>
    <mergeCell ref="H40:H44"/>
    <mergeCell ref="I40:I44"/>
    <mergeCell ref="J40:J44"/>
    <mergeCell ref="C4:C8"/>
    <mergeCell ref="D4:D8"/>
    <mergeCell ref="E4:E8"/>
    <mergeCell ref="F4:F8"/>
    <mergeCell ref="G4:G8"/>
    <mergeCell ref="H4:H8"/>
    <mergeCell ref="I4:I8"/>
    <mergeCell ref="H25:H26"/>
    <mergeCell ref="I25:I26"/>
    <mergeCell ref="J25:J26"/>
    <mergeCell ref="A41:B42"/>
    <mergeCell ref="A55:B55"/>
    <mergeCell ref="C55:C59"/>
    <mergeCell ref="D55:D59"/>
    <mergeCell ref="E55:E59"/>
    <mergeCell ref="F55:F59"/>
    <mergeCell ref="A1:J1"/>
    <mergeCell ref="A4:B4"/>
    <mergeCell ref="A5:B6"/>
    <mergeCell ref="A25:A26"/>
    <mergeCell ref="B25:B26"/>
    <mergeCell ref="C25:C26"/>
    <mergeCell ref="D25:D26"/>
    <mergeCell ref="E25:E26"/>
    <mergeCell ref="F25:F26"/>
    <mergeCell ref="G25:G26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  <ignoredErrors>
    <ignoredError sqref="D25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2019-09-06T07:57:40Z</cp:lastPrinted>
  <dcterms:created xsi:type="dcterms:W3CDTF">2013-09-11T11:00:21Z</dcterms:created>
  <dcterms:modified xsi:type="dcterms:W3CDTF">2022-11-24T13:07:01Z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